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35" windowHeight="11025" activeTab="0"/>
  </bookViews>
  <sheets>
    <sheet name="Доходи ЗФ" sheetId="1" r:id="rId1"/>
    <sheet name="Видатки ЗФ" sheetId="2" r:id="rId2"/>
  </sheets>
  <definedNames/>
  <calcPr fullCalcOnLoad="1"/>
</workbook>
</file>

<file path=xl/sharedStrings.xml><?xml version="1.0" encoding="utf-8"?>
<sst xmlns="http://schemas.openxmlformats.org/spreadsheetml/2006/main" count="65" uniqueCount="61">
  <si>
    <t>Загальний фонд</t>
  </si>
  <si>
    <t>Код</t>
  </si>
  <si>
    <t>Показник</t>
  </si>
  <si>
    <t>0100</t>
  </si>
  <si>
    <t>Державне управління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</si>
  <si>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</si>
  <si>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</si>
  <si>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0180</t>
  </si>
  <si>
    <t>Інша діяльність у сфері державного управління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</si>
  <si>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</si>
  <si>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</si>
  <si>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7110</t>
  </si>
  <si>
    <t>Реалізація програм в галузі сільського господарства</t>
  </si>
  <si>
    <t>Інші субвенції з місцевого бюджету</t>
  </si>
  <si>
    <t>Всього видатків загального фонду</t>
  </si>
  <si>
    <t>Інші надходження  </t>
  </si>
  <si>
    <t>7100</t>
  </si>
  <si>
    <t>Сільське, лісове, рибне господарство та мисливство</t>
  </si>
  <si>
    <t>ККД</t>
  </si>
  <si>
    <t>Доходи</t>
  </si>
  <si>
    <t>22010000</t>
  </si>
  <si>
    <t>Плата за надання адміністративних послуг</t>
  </si>
  <si>
    <t>22010300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</si>
  <si>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</si>
  <si>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22012600</t>
  </si>
  <si>
    <t>Адміністративний збір за державну реєстрацію речових прав на нерухоме майно та їх обтяжень </t>
  </si>
  <si>
    <t>22080000</t>
  </si>
  <si>
    <t>Надходження від орендної плати за користування цілісним майновим комплексом та іншим державним майном  </t>
  </si>
  <si>
    <t>22080400</t>
  </si>
  <si>
    <t>24060000</t>
  </si>
  <si>
    <t>24060300</t>
  </si>
  <si>
    <t>41050000</t>
  </si>
  <si>
    <t>Субвенції з місцевих бюджетів іншим місцевим бюджетам</t>
  </si>
  <si>
    <t>41053900</t>
  </si>
  <si>
    <t xml:space="preserve"> </t>
  </si>
  <si>
    <t xml:space="preserve">Усього ( без урахування трансфертів) </t>
  </si>
  <si>
    <t xml:space="preserve">Усього </t>
  </si>
  <si>
    <t xml:space="preserve"> Загальний фонд </t>
  </si>
  <si>
    <t>8200</t>
  </si>
  <si>
    <t>Громадський порядок та безпека</t>
  </si>
  <si>
    <t>8240</t>
  </si>
  <si>
    <t>Заходи та роботи з територіальної оборони</t>
  </si>
  <si>
    <t>Уточнений  план на 2022  рік (тис.грн.)</t>
  </si>
  <si>
    <t>20000000</t>
  </si>
  <si>
    <t>Неподаткові надходження  </t>
  </si>
  <si>
    <t>Надходження від орендної плати за користування майновим комплексом та іншим майном, що перебуває в комунальній власності</t>
  </si>
  <si>
    <t>40000000</t>
  </si>
  <si>
    <t>Офіційні трансферти  </t>
  </si>
  <si>
    <t>41030000</t>
  </si>
  <si>
    <t>Субвенції з державного бюджету місцевим бюджетам</t>
  </si>
  <si>
    <t>41030600</t>
  </si>
  <si>
    <t>Субвенція з державного бюджету місцевим бюджетам на забезпечення окремих видатків районних рад, спрямованих на виконання їх повноважень</t>
  </si>
  <si>
    <t>Уточнений план на 2022  рік (тис.грн.)</t>
  </si>
  <si>
    <t>Виконання Ніжинського районного бюджету за 4 місяці 2022 року</t>
  </si>
  <si>
    <t>Уточнений  план за 4 місяці 2022 року (тис.грн.)</t>
  </si>
  <si>
    <t>Виконано за 4 місяці 2022 року (тис.грн.)</t>
  </si>
  <si>
    <t>Виконання до уточненого  плану за 4 місяці 2022 року (%)</t>
  </si>
  <si>
    <t>3192</t>
  </si>
  <si>
    <t>Надання фінансової підтримки громадським об`єднанням ветеранів і осіб з інвалідністю, діяльність яких має соціальну спрямованість</t>
  </si>
  <si>
    <t>Виконання  Ніжинського районного бюджету за 4 місяці 2022 року</t>
  </si>
  <si>
    <t>Виконано за 4 місяці2022 року (тис.грн.)</t>
  </si>
</sst>
</file>

<file path=xl/styles.xml><?xml version="1.0" encoding="utf-8"?>
<styleSheet xmlns="http://schemas.openxmlformats.org/spreadsheetml/2006/main">
  <numFmts count="2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0.000"/>
    <numFmt numFmtId="173" formatCode="0.0"/>
    <numFmt numFmtId="174" formatCode="0.000"/>
    <numFmt numFmtId="175" formatCode="#0.0"/>
    <numFmt numFmtId="176" formatCode="#,##0.0"/>
    <numFmt numFmtId="177" formatCode="#0.0000"/>
    <numFmt numFmtId="178" formatCode="#0.00"/>
    <numFmt numFmtId="179" formatCode="#,##0.000"/>
    <numFmt numFmtId="180" formatCode="#,##0.0000"/>
    <numFmt numFmtId="181" formatCode="#0"/>
  </numFmts>
  <fonts count="41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Arial Cyr"/>
      <family val="0"/>
    </font>
    <font>
      <sz val="14"/>
      <name val="Arial Cyr"/>
      <family val="0"/>
    </font>
    <font>
      <b/>
      <sz val="18"/>
      <name val="Times New Roman"/>
      <family val="1"/>
    </font>
    <font>
      <sz val="18"/>
      <name val="Arial Cyr"/>
      <family val="0"/>
    </font>
    <font>
      <sz val="14"/>
      <name val="Times New Roman Cyr"/>
      <family val="1"/>
    </font>
    <font>
      <sz val="14"/>
      <color indexed="20"/>
      <name val="Times New Roman Cyr"/>
      <family val="1"/>
    </font>
    <font>
      <sz val="10"/>
      <name val="Arial"/>
      <family val="0"/>
    </font>
    <font>
      <sz val="10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0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6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2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11" borderId="0" applyNumberFormat="0" applyBorder="0" applyAlignment="0" applyProtection="0"/>
    <xf numFmtId="0" fontId="3" fillId="4" borderId="0" applyNumberFormat="0" applyBorder="0" applyAlignment="0" applyProtection="0"/>
    <xf numFmtId="0" fontId="3" fillId="13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7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4" borderId="0" applyNumberFormat="0" applyBorder="0" applyAlignment="0" applyProtection="0"/>
    <xf numFmtId="0" fontId="4" fillId="18" borderId="0" applyNumberFormat="0" applyBorder="0" applyAlignment="0" applyProtection="0"/>
    <xf numFmtId="0" fontId="4" fillId="16" borderId="0" applyNumberFormat="0" applyBorder="0" applyAlignment="0" applyProtection="0"/>
    <xf numFmtId="0" fontId="4" fillId="4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31" fillId="0" borderId="0">
      <alignment/>
      <protection/>
    </xf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5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15" borderId="0" applyNumberFormat="0" applyBorder="0" applyAlignment="0" applyProtection="0"/>
    <xf numFmtId="0" fontId="4" fillId="22" borderId="0" applyNumberFormat="0" applyBorder="0" applyAlignment="0" applyProtection="0"/>
    <xf numFmtId="0" fontId="5" fillId="2" borderId="1" applyNumberFormat="0" applyAlignment="0" applyProtection="0"/>
    <xf numFmtId="0" fontId="5" fillId="12" borderId="1" applyNumberFormat="0" applyAlignment="0" applyProtection="0"/>
    <xf numFmtId="0" fontId="6" fillId="24" borderId="2" applyNumberFormat="0" applyAlignment="0" applyProtection="0"/>
    <xf numFmtId="0" fontId="7" fillId="24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7" borderId="0" applyNumberFormat="0" applyBorder="0" applyAlignment="0" applyProtection="0"/>
    <xf numFmtId="0" fontId="9" fillId="0" borderId="3" applyNumberFormat="0" applyFill="0" applyAlignment="0" applyProtection="0"/>
    <xf numFmtId="0" fontId="34" fillId="0" borderId="4" applyNumberFormat="0" applyFill="0" applyAlignment="0" applyProtection="0"/>
    <xf numFmtId="0" fontId="10" fillId="0" borderId="5" applyNumberFormat="0" applyFill="0" applyAlignment="0" applyProtection="0"/>
    <xf numFmtId="0" fontId="35" fillId="0" borderId="5" applyNumberFormat="0" applyFill="0" applyAlignment="0" applyProtection="0"/>
    <xf numFmtId="0" fontId="11" fillId="0" borderId="6" applyNumberFormat="0" applyFill="0" applyAlignment="0" applyProtection="0"/>
    <xf numFmtId="0" fontId="36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1" fillId="0" borderId="0">
      <alignment/>
      <protection/>
    </xf>
    <xf numFmtId="0" fontId="0" fillId="0" borderId="0">
      <alignment/>
      <protection/>
    </xf>
    <xf numFmtId="0" fontId="19" fillId="0" borderId="8" applyNumberFormat="0" applyFill="0" applyAlignment="0" applyProtection="0"/>
    <xf numFmtId="0" fontId="12" fillId="0" borderId="9" applyNumberFormat="0" applyFill="0" applyAlignment="0" applyProtection="0"/>
    <xf numFmtId="0" fontId="13" fillId="25" borderId="10" applyNumberFormat="0" applyAlignment="0" applyProtection="0"/>
    <xf numFmtId="0" fontId="13" fillId="25" borderId="10" applyNumberFormat="0" applyAlignment="0" applyProtection="0"/>
    <xf numFmtId="0" fontId="3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12" borderId="0" applyNumberFormat="0" applyBorder="0" applyAlignment="0" applyProtection="0"/>
    <xf numFmtId="0" fontId="7" fillId="10" borderId="1" applyNumberFormat="0" applyAlignment="0" applyProtection="0"/>
    <xf numFmtId="0" fontId="40" fillId="0" borderId="0">
      <alignment/>
      <protection/>
    </xf>
    <xf numFmtId="0" fontId="31" fillId="0" borderId="0">
      <alignment/>
      <protection/>
    </xf>
    <xf numFmtId="0" fontId="16" fillId="0" borderId="0" applyNumberFormat="0" applyFill="0" applyBorder="0" applyAlignment="0" applyProtection="0"/>
    <xf numFmtId="0" fontId="12" fillId="0" borderId="11" applyNumberFormat="0" applyFill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6" borderId="12" applyNumberFormat="0" applyFont="0" applyAlignment="0" applyProtection="0"/>
    <xf numFmtId="0" fontId="3" fillId="6" borderId="12" applyNumberFormat="0" applyFont="0" applyAlignment="0" applyProtection="0"/>
    <xf numFmtId="0" fontId="31" fillId="6" borderId="12" applyNumberFormat="0" applyFont="0" applyAlignment="0" applyProtection="0"/>
    <xf numFmtId="9" fontId="0" fillId="0" borderId="0" applyFont="0" applyFill="0" applyBorder="0" applyAlignment="0" applyProtection="0"/>
    <xf numFmtId="0" fontId="6" fillId="10" borderId="2" applyNumberFormat="0" applyAlignment="0" applyProtection="0"/>
    <xf numFmtId="0" fontId="19" fillId="0" borderId="8" applyNumberFormat="0" applyFill="0" applyAlignment="0" applyProtection="0"/>
    <xf numFmtId="0" fontId="15" fillId="12" borderId="0" applyNumberFormat="0" applyBorder="0" applyAlignment="0" applyProtection="0"/>
    <xf numFmtId="0" fontId="32" fillId="0" borderId="0">
      <alignment/>
      <protection/>
    </xf>
    <xf numFmtId="0" fontId="2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7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4" fillId="0" borderId="13" xfId="0" applyFont="1" applyFill="1" applyBorder="1" applyAlignment="1">
      <alignment horizontal="center" vertical="center" wrapText="1"/>
    </xf>
    <xf numFmtId="0" fontId="25" fillId="26" borderId="0" xfId="0" applyFont="1" applyFill="1" applyAlignment="1">
      <alignment vertical="center"/>
    </xf>
    <xf numFmtId="0" fontId="26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13" xfId="0" applyFont="1" applyBorder="1" applyAlignment="1">
      <alignment horizontal="center" vertical="center" wrapText="1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29" fillId="0" borderId="0" xfId="0" applyFont="1" applyAlignment="1">
      <alignment horizontal="right" vertical="top" wrapText="1"/>
    </xf>
    <xf numFmtId="173" fontId="23" fillId="0" borderId="0" xfId="0" applyNumberFormat="1" applyFont="1" applyAlignment="1">
      <alignment horizontal="center"/>
    </xf>
    <xf numFmtId="0" fontId="23" fillId="0" borderId="0" xfId="0" applyFont="1" applyAlignment="1">
      <alignment horizontal="center"/>
    </xf>
    <xf numFmtId="175" fontId="23" fillId="0" borderId="13" xfId="0" applyNumberFormat="1" applyFont="1" applyFill="1" applyBorder="1" applyAlignment="1">
      <alignment horizontal="center" vertical="center"/>
    </xf>
    <xf numFmtId="0" fontId="25" fillId="24" borderId="0" xfId="0" applyFont="1" applyFill="1" applyAlignment="1">
      <alignment vertical="center"/>
    </xf>
    <xf numFmtId="175" fontId="22" fillId="0" borderId="13" xfId="0" applyNumberFormat="1" applyFont="1" applyFill="1" applyBorder="1" applyAlignment="1">
      <alignment horizontal="center" vertical="center"/>
    </xf>
    <xf numFmtId="0" fontId="23" fillId="0" borderId="13" xfId="109" applyFont="1" applyFill="1" applyBorder="1" applyAlignment="1">
      <alignment vertical="center" wrapText="1"/>
      <protection/>
    </xf>
    <xf numFmtId="0" fontId="23" fillId="0" borderId="13" xfId="109" applyFont="1" applyBorder="1" applyAlignment="1">
      <alignment horizontal="center" vertical="center"/>
      <protection/>
    </xf>
    <xf numFmtId="0" fontId="23" fillId="0" borderId="13" xfId="109" applyFont="1" applyBorder="1" applyAlignment="1">
      <alignment vertical="center" wrapText="1"/>
      <protection/>
    </xf>
    <xf numFmtId="0" fontId="0" fillId="0" borderId="13" xfId="0" applyBorder="1" applyAlignment="1">
      <alignment vertical="center"/>
    </xf>
    <xf numFmtId="4" fontId="0" fillId="0" borderId="13" xfId="0" applyNumberFormat="1" applyBorder="1" applyAlignment="1">
      <alignment vertical="center" wrapText="1"/>
    </xf>
    <xf numFmtId="0" fontId="22" fillId="0" borderId="13" xfId="0" applyFont="1" applyFill="1" applyBorder="1" applyAlignment="1">
      <alignment horizontal="center" vertical="center" wrapText="1"/>
    </xf>
    <xf numFmtId="4" fontId="37" fillId="0" borderId="13" xfId="0" applyNumberFormat="1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/>
    </xf>
    <xf numFmtId="0" fontId="0" fillId="26" borderId="13" xfId="0" applyFill="1" applyBorder="1" applyAlignment="1">
      <alignment vertical="center"/>
    </xf>
    <xf numFmtId="4" fontId="38" fillId="26" borderId="13" xfId="0" applyNumberFormat="1" applyFont="1" applyFill="1" applyBorder="1" applyAlignment="1">
      <alignment vertical="center"/>
    </xf>
    <xf numFmtId="0" fontId="38" fillId="26" borderId="13" xfId="0" applyFont="1" applyFill="1" applyBorder="1" applyAlignment="1">
      <alignment vertical="center"/>
    </xf>
    <xf numFmtId="4" fontId="38" fillId="26" borderId="13" xfId="0" applyNumberFormat="1" applyFont="1" applyFill="1" applyBorder="1" applyAlignment="1">
      <alignment vertical="center" wrapText="1"/>
    </xf>
    <xf numFmtId="4" fontId="22" fillId="9" borderId="13" xfId="109" applyNumberFormat="1" applyFont="1" applyFill="1" applyBorder="1" applyAlignment="1">
      <alignment vertical="center"/>
      <protection/>
    </xf>
    <xf numFmtId="175" fontId="22" fillId="9" borderId="13" xfId="0" applyNumberFormat="1" applyFont="1" applyFill="1" applyBorder="1" applyAlignment="1">
      <alignment horizontal="center" vertical="center"/>
    </xf>
    <xf numFmtId="4" fontId="22" fillId="9" borderId="13" xfId="109" applyNumberFormat="1" applyFont="1" applyFill="1" applyBorder="1" applyAlignment="1">
      <alignment horizontal="center" vertical="center"/>
      <protection/>
    </xf>
    <xf numFmtId="0" fontId="22" fillId="9" borderId="13" xfId="109" applyFont="1" applyFill="1" applyBorder="1" applyAlignment="1">
      <alignment vertical="center" wrapText="1"/>
      <protection/>
    </xf>
    <xf numFmtId="0" fontId="22" fillId="9" borderId="13" xfId="109" applyFont="1" applyFill="1" applyBorder="1" applyAlignment="1">
      <alignment horizontal="center" vertical="center"/>
      <protection/>
    </xf>
    <xf numFmtId="4" fontId="23" fillId="0" borderId="13" xfId="109" applyNumberFormat="1" applyFont="1" applyBorder="1" applyAlignment="1">
      <alignment vertical="center"/>
      <protection/>
    </xf>
    <xf numFmtId="4" fontId="39" fillId="0" borderId="13" xfId="0" applyNumberFormat="1" applyFont="1" applyBorder="1" applyAlignment="1">
      <alignment vertical="center"/>
    </xf>
    <xf numFmtId="0" fontId="22" fillId="9" borderId="13" xfId="0" applyFont="1" applyFill="1" applyBorder="1" applyAlignment="1">
      <alignment/>
    </xf>
    <xf numFmtId="173" fontId="23" fillId="0" borderId="13" xfId="0" applyNumberFormat="1" applyFont="1" applyFill="1" applyBorder="1" applyAlignment="1">
      <alignment horizontal="center" vertical="center"/>
    </xf>
    <xf numFmtId="4" fontId="22" fillId="9" borderId="13" xfId="0" applyNumberFormat="1" applyFont="1" applyFill="1" applyBorder="1" applyAlignment="1">
      <alignment horizontal="center"/>
    </xf>
    <xf numFmtId="173" fontId="22" fillId="9" borderId="13" xfId="0" applyNumberFormat="1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/>
    </xf>
    <xf numFmtId="0" fontId="27" fillId="0" borderId="14" xfId="0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  <xf numFmtId="0" fontId="22" fillId="0" borderId="0" xfId="0" applyFont="1" applyAlignment="1">
      <alignment horizontal="center"/>
    </xf>
  </cellXfs>
  <cellStyles count="115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20% – Акцентування1" xfId="27"/>
    <cellStyle name="20% – Акцентування2" xfId="28"/>
    <cellStyle name="20% – Акцентування3" xfId="29"/>
    <cellStyle name="20% – Акцентування4" xfId="30"/>
    <cellStyle name="20% – Акцентування5" xfId="31"/>
    <cellStyle name="20% – Акцентування6" xfId="32"/>
    <cellStyle name="40% - Акцент1" xfId="33"/>
    <cellStyle name="40% — акцент1" xfId="34"/>
    <cellStyle name="40% - Акцент2" xfId="35"/>
    <cellStyle name="40% — акцент2" xfId="36"/>
    <cellStyle name="40% - Акцент3" xfId="37"/>
    <cellStyle name="40% — акцент3" xfId="38"/>
    <cellStyle name="40% - Акцент4" xfId="39"/>
    <cellStyle name="40% — акцент4" xfId="40"/>
    <cellStyle name="40% - Акцент5" xfId="41"/>
    <cellStyle name="40% — акцент5" xfId="42"/>
    <cellStyle name="40% - Акцент6" xfId="43"/>
    <cellStyle name="40% — акцент6" xfId="44"/>
    <cellStyle name="40% – Акцентування1" xfId="45"/>
    <cellStyle name="40% – Акцентування2" xfId="46"/>
    <cellStyle name="40% – Акцентування3" xfId="47"/>
    <cellStyle name="40% – Акцентування4" xfId="48"/>
    <cellStyle name="40% – Акцентування5" xfId="49"/>
    <cellStyle name="40% – Акцентування6" xfId="50"/>
    <cellStyle name="60% - Акцент1" xfId="51"/>
    <cellStyle name="60% — акцент1" xfId="52"/>
    <cellStyle name="60% - Акцент2" xfId="53"/>
    <cellStyle name="60% — акцент2" xfId="54"/>
    <cellStyle name="60% - Акцент3" xfId="55"/>
    <cellStyle name="60% — акцент3" xfId="56"/>
    <cellStyle name="60% - Акцент4" xfId="57"/>
    <cellStyle name="60% — акцент4" xfId="58"/>
    <cellStyle name="60% - Акцент5" xfId="59"/>
    <cellStyle name="60% — акцент5" xfId="60"/>
    <cellStyle name="60% - Акцент6" xfId="61"/>
    <cellStyle name="60% — акцент6" xfId="62"/>
    <cellStyle name="60% – Акцентування1" xfId="63"/>
    <cellStyle name="60% – Акцентування2" xfId="64"/>
    <cellStyle name="60% – Акцентування3" xfId="65"/>
    <cellStyle name="60% – Акцентування4" xfId="66"/>
    <cellStyle name="60% – Акцентування5" xfId="67"/>
    <cellStyle name="60% – Акцентування6" xfId="68"/>
    <cellStyle name="Normal_Доходи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Акцентування1" xfId="76"/>
    <cellStyle name="Акцентування2" xfId="77"/>
    <cellStyle name="Акцентування3" xfId="78"/>
    <cellStyle name="Акцентування4" xfId="79"/>
    <cellStyle name="Акцентування5" xfId="80"/>
    <cellStyle name="Акцентування6" xfId="81"/>
    <cellStyle name="Ввід" xfId="82"/>
    <cellStyle name="Ввод " xfId="83"/>
    <cellStyle name="Вывод" xfId="84"/>
    <cellStyle name="Вычисление" xfId="85"/>
    <cellStyle name="Hyperlink" xfId="86"/>
    <cellStyle name="Currency" xfId="87"/>
    <cellStyle name="Currency [0]" xfId="88"/>
    <cellStyle name="Добре" xfId="89"/>
    <cellStyle name="Заголовок 1" xfId="90"/>
    <cellStyle name="Заголовок 1 2" xfId="91"/>
    <cellStyle name="Заголовок 2" xfId="92"/>
    <cellStyle name="Заголовок 2 2" xfId="93"/>
    <cellStyle name="Заголовок 3" xfId="94"/>
    <cellStyle name="Заголовок 3 2" xfId="95"/>
    <cellStyle name="Заголовок 4" xfId="96"/>
    <cellStyle name="Заголовок 4 2" xfId="97"/>
    <cellStyle name="Звичайний 2" xfId="98"/>
    <cellStyle name="Звичайний 3" xfId="99"/>
    <cellStyle name="Зв'язана клітинка" xfId="100"/>
    <cellStyle name="Итог" xfId="101"/>
    <cellStyle name="Контрольна клітинка" xfId="102"/>
    <cellStyle name="Контрольная ячейка" xfId="103"/>
    <cellStyle name="Назва" xfId="104"/>
    <cellStyle name="Название" xfId="105"/>
    <cellStyle name="Нейтральный" xfId="106"/>
    <cellStyle name="Обчислення" xfId="107"/>
    <cellStyle name="Обычный 2" xfId="108"/>
    <cellStyle name="Обычный 2 2" xfId="109"/>
    <cellStyle name="Followed Hyperlink" xfId="110"/>
    <cellStyle name="Підсумок" xfId="111"/>
    <cellStyle name="Плохой" xfId="112"/>
    <cellStyle name="Поганий" xfId="113"/>
    <cellStyle name="Пояснение" xfId="114"/>
    <cellStyle name="Примечание" xfId="115"/>
    <cellStyle name="Примечание 2" xfId="116"/>
    <cellStyle name="Примітка" xfId="117"/>
    <cellStyle name="Percent" xfId="118"/>
    <cellStyle name="Результат" xfId="119"/>
    <cellStyle name="Связанная ячейка" xfId="120"/>
    <cellStyle name="Середній" xfId="121"/>
    <cellStyle name="Стиль 1" xfId="122"/>
    <cellStyle name="Текст попередження" xfId="123"/>
    <cellStyle name="Текст пояснення" xfId="124"/>
    <cellStyle name="Текст предупреждения" xfId="125"/>
    <cellStyle name="Comma" xfId="126"/>
    <cellStyle name="Comma [0]" xfId="127"/>
    <cellStyle name="Хороший" xfId="128"/>
  </cellStyles>
  <dxfs count="12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tabSelected="1" zoomScalePageLayoutView="0" workbookViewId="0" topLeftCell="A1">
      <selection activeCell="E19" sqref="E19"/>
    </sheetView>
  </sheetViews>
  <sheetFormatPr defaultColWidth="9.00390625" defaultRowHeight="12.75"/>
  <cols>
    <col min="1" max="1" width="15.875" style="10" customWidth="1"/>
    <col min="2" max="2" width="58.375" style="8" customWidth="1"/>
    <col min="3" max="3" width="18.875" style="8" customWidth="1"/>
    <col min="4" max="4" width="18.00390625" style="9" customWidth="1"/>
    <col min="5" max="5" width="16.875" style="8" customWidth="1"/>
    <col min="6" max="6" width="15.625" style="4" customWidth="1"/>
    <col min="7" max="16384" width="9.125" style="4" customWidth="1"/>
  </cols>
  <sheetData>
    <row r="1" spans="1:5" s="7" customFormat="1" ht="30" customHeight="1">
      <c r="A1" s="39" t="s">
        <v>59</v>
      </c>
      <c r="B1" s="39"/>
      <c r="C1" s="39"/>
      <c r="D1" s="39"/>
      <c r="E1" s="39"/>
    </row>
    <row r="2" spans="1:5" s="7" customFormat="1" ht="30" customHeight="1">
      <c r="A2" s="40" t="s">
        <v>37</v>
      </c>
      <c r="B2" s="40"/>
      <c r="C2" s="40"/>
      <c r="D2" s="40"/>
      <c r="E2" s="40"/>
    </row>
    <row r="3" spans="1:6" ht="112.5">
      <c r="A3" s="23" t="s">
        <v>18</v>
      </c>
      <c r="B3" s="22" t="s">
        <v>19</v>
      </c>
      <c r="C3" s="21" t="s">
        <v>52</v>
      </c>
      <c r="D3" s="21" t="s">
        <v>54</v>
      </c>
      <c r="E3" s="21" t="s">
        <v>60</v>
      </c>
      <c r="F3" s="21" t="s">
        <v>56</v>
      </c>
    </row>
    <row r="4" spans="1:6" ht="18">
      <c r="A4" s="19" t="s">
        <v>43</v>
      </c>
      <c r="B4" s="20" t="s">
        <v>44</v>
      </c>
      <c r="C4" s="34">
        <v>850</v>
      </c>
      <c r="D4" s="34">
        <v>328.5</v>
      </c>
      <c r="E4" s="34">
        <v>273.7</v>
      </c>
      <c r="F4" s="25">
        <f aca="true" t="shared" si="0" ref="F4:F18">IF(D4=0,0,E4/D4*100)</f>
        <v>83.31811263318112</v>
      </c>
    </row>
    <row r="5" spans="1:6" ht="18">
      <c r="A5" s="26" t="s">
        <v>20</v>
      </c>
      <c r="B5" s="27" t="s">
        <v>21</v>
      </c>
      <c r="C5" s="25">
        <v>200</v>
      </c>
      <c r="D5" s="25">
        <v>178.5</v>
      </c>
      <c r="E5" s="25">
        <v>159.8</v>
      </c>
      <c r="F5" s="25">
        <f t="shared" si="0"/>
        <v>89.52380952380953</v>
      </c>
    </row>
    <row r="6" spans="1:6" ht="38.25">
      <c r="A6" s="19" t="s">
        <v>22</v>
      </c>
      <c r="B6" s="20" t="s">
        <v>23</v>
      </c>
      <c r="C6" s="34">
        <v>9.5</v>
      </c>
      <c r="D6" s="34">
        <v>8.5</v>
      </c>
      <c r="E6" s="34">
        <v>26.12</v>
      </c>
      <c r="F6" s="25">
        <f t="shared" si="0"/>
        <v>307.29411764705884</v>
      </c>
    </row>
    <row r="7" spans="1:6" ht="25.5">
      <c r="A7" s="19" t="s">
        <v>24</v>
      </c>
      <c r="B7" s="20" t="s">
        <v>25</v>
      </c>
      <c r="C7" s="34">
        <v>190.5</v>
      </c>
      <c r="D7" s="34">
        <v>170</v>
      </c>
      <c r="E7" s="34">
        <v>133.7</v>
      </c>
      <c r="F7" s="25">
        <f t="shared" si="0"/>
        <v>78.6470588235294</v>
      </c>
    </row>
    <row r="8" spans="1:6" ht="47.25">
      <c r="A8" s="26" t="s">
        <v>26</v>
      </c>
      <c r="B8" s="27" t="s">
        <v>27</v>
      </c>
      <c r="C8" s="25">
        <v>650</v>
      </c>
      <c r="D8" s="25">
        <v>150</v>
      </c>
      <c r="E8" s="25">
        <v>108.9</v>
      </c>
      <c r="F8" s="25">
        <f t="shared" si="0"/>
        <v>72.60000000000001</v>
      </c>
    </row>
    <row r="9" spans="1:6" ht="38.25">
      <c r="A9" s="19" t="s">
        <v>28</v>
      </c>
      <c r="B9" s="20" t="s">
        <v>45</v>
      </c>
      <c r="C9" s="34">
        <v>650</v>
      </c>
      <c r="D9" s="34">
        <v>150</v>
      </c>
      <c r="E9" s="34">
        <v>108.9</v>
      </c>
      <c r="F9" s="25">
        <f t="shared" si="0"/>
        <v>72.60000000000001</v>
      </c>
    </row>
    <row r="10" spans="1:6" ht="18">
      <c r="A10" s="26" t="s">
        <v>29</v>
      </c>
      <c r="B10" s="27" t="s">
        <v>15</v>
      </c>
      <c r="C10" s="25">
        <v>0</v>
      </c>
      <c r="D10" s="25">
        <v>0</v>
      </c>
      <c r="E10" s="25">
        <v>5</v>
      </c>
      <c r="F10" s="25">
        <f t="shared" si="0"/>
        <v>0</v>
      </c>
    </row>
    <row r="11" spans="1:6" ht="18">
      <c r="A11" s="19" t="s">
        <v>30</v>
      </c>
      <c r="B11" s="20" t="s">
        <v>15</v>
      </c>
      <c r="C11" s="34">
        <v>0</v>
      </c>
      <c r="D11" s="34">
        <v>0</v>
      </c>
      <c r="E11" s="34">
        <v>5</v>
      </c>
      <c r="F11" s="25">
        <f t="shared" si="0"/>
        <v>0</v>
      </c>
    </row>
    <row r="12" spans="1:6" ht="18">
      <c r="A12" s="26" t="s">
        <v>46</v>
      </c>
      <c r="B12" s="27" t="s">
        <v>47</v>
      </c>
      <c r="C12" s="25">
        <v>3247.6</v>
      </c>
      <c r="D12" s="25">
        <v>2143.8</v>
      </c>
      <c r="E12" s="25">
        <v>1517.7</v>
      </c>
      <c r="F12" s="25">
        <f t="shared" si="0"/>
        <v>70.794850265883</v>
      </c>
    </row>
    <row r="13" spans="1:6" ht="18">
      <c r="A13" s="19" t="s">
        <v>48</v>
      </c>
      <c r="B13" s="20" t="s">
        <v>49</v>
      </c>
      <c r="C13" s="34">
        <v>1168.1</v>
      </c>
      <c r="D13" s="34">
        <v>418.3</v>
      </c>
      <c r="E13" s="34">
        <v>324.6</v>
      </c>
      <c r="F13" s="25">
        <f t="shared" si="0"/>
        <v>77.59980874970117</v>
      </c>
    </row>
    <row r="14" spans="1:6" ht="63">
      <c r="A14" s="26" t="s">
        <v>50</v>
      </c>
      <c r="B14" s="27" t="s">
        <v>51</v>
      </c>
      <c r="C14" s="25">
        <v>1168.1</v>
      </c>
      <c r="D14" s="25">
        <v>418.3</v>
      </c>
      <c r="E14" s="25">
        <v>324.6</v>
      </c>
      <c r="F14" s="25">
        <f t="shared" si="0"/>
        <v>77.59980874970117</v>
      </c>
    </row>
    <row r="15" spans="1:6" ht="18">
      <c r="A15" s="19" t="s">
        <v>31</v>
      </c>
      <c r="B15" s="20" t="s">
        <v>32</v>
      </c>
      <c r="C15" s="34">
        <v>2079.5</v>
      </c>
      <c r="D15" s="34">
        <v>1725.5</v>
      </c>
      <c r="E15" s="34">
        <v>1193.1</v>
      </c>
      <c r="F15" s="25">
        <f t="shared" si="0"/>
        <v>69.1451753115039</v>
      </c>
    </row>
    <row r="16" spans="1:6" ht="18">
      <c r="A16" s="19" t="s">
        <v>33</v>
      </c>
      <c r="B16" s="20" t="s">
        <v>13</v>
      </c>
      <c r="C16" s="34">
        <v>2079.5</v>
      </c>
      <c r="D16" s="34">
        <v>1725.5</v>
      </c>
      <c r="E16" s="34">
        <v>1193.1</v>
      </c>
      <c r="F16" s="25">
        <f t="shared" si="0"/>
        <v>69.1451753115039</v>
      </c>
    </row>
    <row r="17" spans="1:6" ht="18">
      <c r="A17" s="24" t="s">
        <v>34</v>
      </c>
      <c r="B17" s="27" t="s">
        <v>35</v>
      </c>
      <c r="C17" s="25">
        <v>850</v>
      </c>
      <c r="D17" s="25">
        <v>328.5</v>
      </c>
      <c r="E17" s="25">
        <v>273.7</v>
      </c>
      <c r="F17" s="25">
        <f t="shared" si="0"/>
        <v>83.31811263318112</v>
      </c>
    </row>
    <row r="18" spans="1:6" ht="18">
      <c r="A18" s="24" t="s">
        <v>34</v>
      </c>
      <c r="B18" s="27" t="s">
        <v>36</v>
      </c>
      <c r="C18" s="25">
        <v>4097.6</v>
      </c>
      <c r="D18" s="25">
        <v>2472.3</v>
      </c>
      <c r="E18" s="25">
        <v>1791.4</v>
      </c>
      <c r="F18" s="25">
        <f t="shared" si="0"/>
        <v>72.458843991425</v>
      </c>
    </row>
  </sheetData>
  <sheetProtection/>
  <mergeCells count="2">
    <mergeCell ref="A1:E1"/>
    <mergeCell ref="A2:E2"/>
  </mergeCells>
  <conditionalFormatting sqref="A4:A18">
    <cfRule type="expression" priority="1" dxfId="0" stopIfTrue="1">
      <formula>IT4=1</formula>
    </cfRule>
  </conditionalFormatting>
  <conditionalFormatting sqref="B4:B18">
    <cfRule type="expression" priority="2" dxfId="0" stopIfTrue="1">
      <formula>IT4=1</formula>
    </cfRule>
  </conditionalFormatting>
  <conditionalFormatting sqref="C4:C18">
    <cfRule type="expression" priority="3" dxfId="0" stopIfTrue="1">
      <formula>IT4=1</formula>
    </cfRule>
  </conditionalFormatting>
  <conditionalFormatting sqref="D4:D18">
    <cfRule type="expression" priority="4" dxfId="0" stopIfTrue="1">
      <formula>IT4=1</formula>
    </cfRule>
  </conditionalFormatting>
  <conditionalFormatting sqref="E4:E18">
    <cfRule type="expression" priority="5" dxfId="0" stopIfTrue="1">
      <formula>IT4=1</formula>
    </cfRule>
  </conditionalFormatting>
  <conditionalFormatting sqref="F4:F18">
    <cfRule type="expression" priority="6" dxfId="0" stopIfTrue="1">
      <formula>IT4=1</formula>
    </cfRule>
  </conditionalFormatting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6"/>
  <sheetViews>
    <sheetView zoomScalePageLayoutView="0" workbookViewId="0" topLeftCell="A1">
      <selection activeCell="B16" sqref="B16"/>
    </sheetView>
  </sheetViews>
  <sheetFormatPr defaultColWidth="9.00390625" defaultRowHeight="12.75"/>
  <cols>
    <col min="1" max="1" width="8.625" style="5" customWidth="1"/>
    <col min="2" max="2" width="50.75390625" style="5" customWidth="1"/>
    <col min="3" max="3" width="13.00390625" style="12" customWidth="1"/>
    <col min="4" max="4" width="13.75390625" style="12" customWidth="1"/>
    <col min="5" max="5" width="12.125" style="12" customWidth="1"/>
    <col min="6" max="6" width="16.375" style="12" customWidth="1"/>
  </cols>
  <sheetData>
    <row r="1" spans="1:6" ht="18.75">
      <c r="A1" s="41" t="s">
        <v>53</v>
      </c>
      <c r="B1" s="41"/>
      <c r="C1" s="41"/>
      <c r="D1" s="41"/>
      <c r="E1" s="41"/>
      <c r="F1" s="41"/>
    </row>
    <row r="2" spans="1:6" ht="18.75">
      <c r="A2" s="42" t="s">
        <v>0</v>
      </c>
      <c r="B2" s="42"/>
      <c r="C2" s="42"/>
      <c r="D2" s="42"/>
      <c r="E2" s="42"/>
      <c r="F2" s="42"/>
    </row>
    <row r="4" spans="1:6" s="1" customFormat="1" ht="78.75">
      <c r="A4" s="6" t="s">
        <v>1</v>
      </c>
      <c r="B4" s="6" t="s">
        <v>2</v>
      </c>
      <c r="C4" s="2" t="s">
        <v>42</v>
      </c>
      <c r="D4" s="2" t="s">
        <v>54</v>
      </c>
      <c r="E4" s="2" t="s">
        <v>55</v>
      </c>
      <c r="F4" s="2" t="s">
        <v>56</v>
      </c>
    </row>
    <row r="5" spans="1:6" ht="18.75">
      <c r="A5" s="32" t="s">
        <v>3</v>
      </c>
      <c r="B5" s="31" t="s">
        <v>4</v>
      </c>
      <c r="C5" s="30">
        <f>C6+C7</f>
        <v>2706.6730000000002</v>
      </c>
      <c r="D5" s="30">
        <f>D6+D7</f>
        <v>1763.923</v>
      </c>
      <c r="E5" s="30">
        <f>E6+E7</f>
        <v>700.4036500000001</v>
      </c>
      <c r="F5" s="29">
        <f>IF(D5=0,"",IF(E5/D5*100&gt;=200,"В/100",E5/D5*100))</f>
        <v>39.70715558445579</v>
      </c>
    </row>
    <row r="6" spans="1:6" ht="100.5" customHeight="1">
      <c r="A6" s="17" t="s">
        <v>5</v>
      </c>
      <c r="B6" s="16" t="s">
        <v>6</v>
      </c>
      <c r="C6" s="33">
        <v>2341.6730000000002</v>
      </c>
      <c r="D6" s="33">
        <v>1453.923</v>
      </c>
      <c r="E6" s="33">
        <v>628.53934</v>
      </c>
      <c r="F6" s="13">
        <f aca="true" t="shared" si="0" ref="F6:F14">IF(D6=0,"",IF(E6/D6*100&gt;=200,"В/100",E6/D6*100))</f>
        <v>43.230579611162355</v>
      </c>
    </row>
    <row r="7" spans="1:6" ht="37.5">
      <c r="A7" s="17" t="s">
        <v>7</v>
      </c>
      <c r="B7" s="16" t="s">
        <v>8</v>
      </c>
      <c r="C7" s="33">
        <v>365</v>
      </c>
      <c r="D7" s="33">
        <v>310</v>
      </c>
      <c r="E7" s="33">
        <v>71.86431</v>
      </c>
      <c r="F7" s="13">
        <f t="shared" si="0"/>
        <v>23.18203548387097</v>
      </c>
    </row>
    <row r="8" spans="1:6" ht="131.25">
      <c r="A8" s="32" t="s">
        <v>9</v>
      </c>
      <c r="B8" s="31" t="s">
        <v>10</v>
      </c>
      <c r="C8" s="28">
        <v>1150.8500000000001</v>
      </c>
      <c r="D8" s="28">
        <v>977.85</v>
      </c>
      <c r="E8" s="28">
        <v>336.49505</v>
      </c>
      <c r="F8" s="29">
        <f t="shared" si="0"/>
        <v>34.41172470215268</v>
      </c>
    </row>
    <row r="9" spans="1:6" ht="75">
      <c r="A9" s="32" t="s">
        <v>57</v>
      </c>
      <c r="B9" s="31" t="s">
        <v>58</v>
      </c>
      <c r="C9" s="28">
        <v>21.682000000000002</v>
      </c>
      <c r="D9" s="28">
        <v>21.682000000000002</v>
      </c>
      <c r="E9" s="28">
        <v>21.682000000000002</v>
      </c>
      <c r="F9" s="29">
        <f t="shared" si="0"/>
        <v>100</v>
      </c>
    </row>
    <row r="10" spans="1:6" ht="37.5">
      <c r="A10" s="32" t="s">
        <v>16</v>
      </c>
      <c r="B10" s="31" t="s">
        <v>17</v>
      </c>
      <c r="C10" s="28">
        <v>182</v>
      </c>
      <c r="D10" s="28">
        <v>55.980000000000004</v>
      </c>
      <c r="E10" s="28">
        <v>0</v>
      </c>
      <c r="F10" s="29">
        <f t="shared" si="0"/>
        <v>0</v>
      </c>
    </row>
    <row r="11" spans="1:6" ht="37.5">
      <c r="A11" s="17" t="s">
        <v>11</v>
      </c>
      <c r="B11" s="18" t="s">
        <v>12</v>
      </c>
      <c r="C11" s="33">
        <v>182</v>
      </c>
      <c r="D11" s="33">
        <v>55.980000000000004</v>
      </c>
      <c r="E11" s="33">
        <v>0</v>
      </c>
      <c r="F11" s="15">
        <f t="shared" si="0"/>
        <v>0</v>
      </c>
    </row>
    <row r="12" spans="1:6" ht="18.75">
      <c r="A12" s="32" t="s">
        <v>38</v>
      </c>
      <c r="B12" s="31" t="s">
        <v>39</v>
      </c>
      <c r="C12" s="28">
        <v>91</v>
      </c>
      <c r="D12" s="28">
        <v>91</v>
      </c>
      <c r="E12" s="28">
        <v>40.987</v>
      </c>
      <c r="F12" s="29">
        <f t="shared" si="0"/>
        <v>45.040659340659346</v>
      </c>
    </row>
    <row r="13" spans="1:23" s="3" customFormat="1" ht="35.25" customHeight="1">
      <c r="A13" s="17" t="s">
        <v>40</v>
      </c>
      <c r="B13" s="18" t="s">
        <v>41</v>
      </c>
      <c r="C13" s="33">
        <v>91</v>
      </c>
      <c r="D13" s="33">
        <v>91</v>
      </c>
      <c r="E13" s="33">
        <v>40.987</v>
      </c>
      <c r="F13" s="36">
        <f t="shared" si="0"/>
        <v>45.040659340659346</v>
      </c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</row>
    <row r="14" spans="1:6" ht="18.75">
      <c r="A14" s="35"/>
      <c r="B14" s="35" t="s">
        <v>14</v>
      </c>
      <c r="C14" s="37">
        <f>C12+C10+C9+C8+C5</f>
        <v>4152.205</v>
      </c>
      <c r="D14" s="37">
        <f>D12+D10+D9+D8+D5</f>
        <v>2910.4350000000004</v>
      </c>
      <c r="E14" s="37">
        <f>E12+E10+E9+E8+E5</f>
        <v>1099.5677</v>
      </c>
      <c r="F14" s="38">
        <f t="shared" si="0"/>
        <v>37.78018406183268</v>
      </c>
    </row>
    <row r="16" spans="3:5" ht="18.75">
      <c r="C16" s="11"/>
      <c r="D16" s="11"/>
      <c r="E16" s="11"/>
    </row>
  </sheetData>
  <sheetProtection/>
  <mergeCells count="2">
    <mergeCell ref="A1:F1"/>
    <mergeCell ref="A2:F2"/>
  </mergeCells>
  <conditionalFormatting sqref="C8:C12 C5:E5">
    <cfRule type="expression" priority="18" dxfId="0" stopIfTrue="1">
      <formula>IV5=1</formula>
    </cfRule>
  </conditionalFormatting>
  <conditionalFormatting sqref="D8:D12">
    <cfRule type="expression" priority="19" dxfId="0" stopIfTrue="1">
      <formula>IV8=1</formula>
    </cfRule>
  </conditionalFormatting>
  <conditionalFormatting sqref="E8:E12">
    <cfRule type="expression" priority="20" dxfId="0" stopIfTrue="1">
      <formula>IV8=1</formula>
    </cfRule>
  </conditionalFormatting>
  <conditionalFormatting sqref="C6:C7">
    <cfRule type="expression" priority="15" dxfId="0" stopIfTrue="1">
      <formula>IV6=1</formula>
    </cfRule>
  </conditionalFormatting>
  <conditionalFormatting sqref="D6:D7">
    <cfRule type="expression" priority="16" dxfId="0" stopIfTrue="1">
      <formula>IV6=1</formula>
    </cfRule>
  </conditionalFormatting>
  <conditionalFormatting sqref="E6:E7">
    <cfRule type="expression" priority="17" dxfId="0" stopIfTrue="1">
      <formula>IV6=1</formula>
    </cfRule>
  </conditionalFormatting>
  <printOptions/>
  <pageMargins left="0.31496062992125984" right="0.31496062992125984" top="0.3937007874015748" bottom="0.3937007874015748" header="0" footer="0"/>
  <pageSetup fitToWidth="0" fitToHeight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RFU12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Mfu251212</cp:lastModifiedBy>
  <cp:lastPrinted>2021-12-01T10:00:08Z</cp:lastPrinted>
  <dcterms:created xsi:type="dcterms:W3CDTF">2020-07-02T05:19:35Z</dcterms:created>
  <dcterms:modified xsi:type="dcterms:W3CDTF">2022-05-03T09:21:28Z</dcterms:modified>
  <cp:category/>
  <cp:version/>
  <cp:contentType/>
  <cp:contentStatus/>
</cp:coreProperties>
</file>